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цены" sheetId="1" r:id="rId1"/>
  </sheets>
  <calcPr calcId="152511"/>
</workbook>
</file>

<file path=xl/calcChain.xml><?xml version="1.0" encoding="utf-8"?>
<calcChain xmlns="http://schemas.openxmlformats.org/spreadsheetml/2006/main">
  <c r="G43" i="1" l="1"/>
  <c r="G42" i="1"/>
  <c r="G39" i="1" l="1"/>
  <c r="G41" i="1"/>
  <c r="G40" i="1"/>
  <c r="C22" i="1" l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G38" i="1"/>
  <c r="G37" i="1"/>
  <c r="G36" i="1"/>
  <c r="G35" i="1"/>
  <c r="G34" i="1"/>
  <c r="G33" i="1"/>
  <c r="B22" i="1"/>
  <c r="B21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<sst xmlns="http://schemas.openxmlformats.org/spreadsheetml/2006/main" count="85" uniqueCount="68">
  <si>
    <t>10 см</t>
  </si>
  <si>
    <t>15 см</t>
  </si>
  <si>
    <t>20 см</t>
  </si>
  <si>
    <t>25 см</t>
  </si>
  <si>
    <t>30 см</t>
  </si>
  <si>
    <t>35 см</t>
  </si>
  <si>
    <t>12 см</t>
  </si>
  <si>
    <t>11 см</t>
  </si>
  <si>
    <t>13 см</t>
  </si>
  <si>
    <t>14 см</t>
  </si>
  <si>
    <t>16 см</t>
  </si>
  <si>
    <t>17 см</t>
  </si>
  <si>
    <t>18 см</t>
  </si>
  <si>
    <t>19 см</t>
  </si>
  <si>
    <t>21 см</t>
  </si>
  <si>
    <t>22 см</t>
  </si>
  <si>
    <t>23 см</t>
  </si>
  <si>
    <t>24 см</t>
  </si>
  <si>
    <t>26 см</t>
  </si>
  <si>
    <t>27 см</t>
  </si>
  <si>
    <t>28 см</t>
  </si>
  <si>
    <t>29 см</t>
  </si>
  <si>
    <t>31 см</t>
  </si>
  <si>
    <t>32 см</t>
  </si>
  <si>
    <t>33 см</t>
  </si>
  <si>
    <t>34 см</t>
  </si>
  <si>
    <t xml:space="preserve">только печать </t>
  </si>
  <si>
    <t>Подготовка готовой модели к печати</t>
  </si>
  <si>
    <t>Сканирование человека без доработки модели</t>
  </si>
  <si>
    <t>Фигурка человека</t>
  </si>
  <si>
    <t>цена в тенге</t>
  </si>
  <si>
    <t>Подготовка сканированной модели  к печати</t>
  </si>
  <si>
    <t>Выезд на сканирование</t>
  </si>
  <si>
    <t>Наименование услуги</t>
  </si>
  <si>
    <t>Макеты и модели</t>
  </si>
  <si>
    <t>Высота фигурки человека в см.</t>
  </si>
  <si>
    <t>Цена печати</t>
  </si>
  <si>
    <t>Печать ростовой фигурки человека  (высота в см.)</t>
  </si>
  <si>
    <t>Печать бюста человека  (высота в см.)</t>
  </si>
  <si>
    <t>Моделирование по эскизам и фотографиям</t>
  </si>
  <si>
    <t>Моделирование по чертежам</t>
  </si>
  <si>
    <t>от 30 000</t>
  </si>
  <si>
    <t>от 5 000</t>
  </si>
  <si>
    <t>от 2 000</t>
  </si>
  <si>
    <t>Сканирование для 3D модели</t>
  </si>
  <si>
    <t>При заказе фигурки  в объёмной одежде (свадебное, вечернее пышное платье и т.п.) или с крупным предметом в руках (надувной шар, букет и т.п.) стоимость рассчитывается индивидуально.</t>
  </si>
  <si>
    <t>****</t>
  </si>
  <si>
    <t>Вид материала</t>
  </si>
  <si>
    <t>ABS</t>
  </si>
  <si>
    <t>PLA</t>
  </si>
  <si>
    <t>Relax</t>
  </si>
  <si>
    <t>Eternal</t>
  </si>
  <si>
    <t>Rubber</t>
  </si>
  <si>
    <t>Flex</t>
  </si>
  <si>
    <t>Цена за гр.</t>
  </si>
  <si>
    <r>
      <t>Цена за см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</si>
  <si>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>Печать готовой модели из гипса (за 1 см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               от</t>
    </r>
  </si>
  <si>
    <r>
      <t>Печать готовой модели из пластика (за 1 гр</t>
    </r>
    <r>
      <rPr>
        <sz val="10"/>
        <color theme="1"/>
        <rFont val="Calibri"/>
        <family val="2"/>
        <charset val="204"/>
        <scheme val="minor"/>
      </rPr>
      <t>)       от</t>
    </r>
  </si>
  <si>
    <t>Таблица цен печати готовой фигурки человека</t>
  </si>
  <si>
    <t>Таблица цен по видам пластика</t>
  </si>
  <si>
    <t>150 тг/г</t>
  </si>
  <si>
    <t>Скан+печать</t>
  </si>
  <si>
    <t>350 тг/см3</t>
  </si>
  <si>
    <t>Woodfill</t>
  </si>
  <si>
    <t>Bzonzefill</t>
  </si>
  <si>
    <t>T-Soft</t>
  </si>
  <si>
    <t>CPE</t>
  </si>
  <si>
    <t>Nylon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</si>
</sst>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5" borderId="1" xfId="0" applyFill="1" applyBorder="1"/>
    <xf numFmtId="14" fontId="0" fillId="0" borderId="0" xfId="0" applyNumberFormat="1" applyAlignment="1">
      <alignment horizontal="left"/>
    </xf>
    <xf numFmtId="0" fontId="0" fillId="5" borderId="0" xfId="0" applyFill="1"/>
    <xf numFmtId="0" fontId="6" fillId="2" borderId="1" xfId="0" applyFont="1" applyFill="1" applyBorder="1"/>
    <xf numFmtId="0" fontId="7" fillId="0" borderId="0" xfId="0" applyFont="1" applyAlignment="1">
      <alignment wrapText="1"/>
    </xf>
    <xf numFmtId="0" fontId="6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1" fontId="0" fillId="0" borderId="1" xfId="0" applyNumberFormat="1" applyBorder="1"/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/>
  </sheetViews>
  <sheetFormatPr defaultRowHeight="15" x14ac:dyDescent="0.25"/>
  <cols>
    <col min="1" max="1" width="46.7109375" customWidth="1"/>
    <col min="2" max="2" width="15" customWidth="1"/>
    <col min="3" max="3" width="18" customWidth="1"/>
    <col min="4" max="4" width="10.28515625" customWidth="1"/>
    <col min="5" max="5" width="31.140625" customWidth="1"/>
    <col min="6" max="6" width="14.140625" customWidth="1"/>
    <col min="7" max="7" width="11.140625" customWidth="1"/>
  </cols>
  <sheetData>
    <row r="1" spans="1:7" ht="15.75" x14ac:dyDescent="0.25">
      <c r="A1" s="13" t="s">
        <v>33</v>
      </c>
      <c r="B1" s="25" t="s">
        <v>30</v>
      </c>
      <c r="C1" s="25"/>
      <c r="D1" s="18"/>
      <c r="E1" s="21" t="s">
        <v>58</v>
      </c>
      <c r="F1" s="19"/>
    </row>
    <row r="2" spans="1:7" ht="15.75" x14ac:dyDescent="0.25">
      <c r="A2" s="14" t="s">
        <v>29</v>
      </c>
      <c r="B2" s="7"/>
      <c r="C2" s="7"/>
      <c r="D2" s="18"/>
      <c r="E2" s="11" t="s">
        <v>35</v>
      </c>
      <c r="F2" s="12" t="s">
        <v>36</v>
      </c>
      <c r="G2" s="6"/>
    </row>
    <row r="3" spans="1:7" x14ac:dyDescent="0.25">
      <c r="A3" s="2" t="s">
        <v>28</v>
      </c>
      <c r="B3" s="3">
        <v>10000</v>
      </c>
      <c r="C3" s="3"/>
      <c r="D3" s="18"/>
      <c r="E3" s="10" t="s">
        <v>0</v>
      </c>
      <c r="F3" s="3">
        <v>12000</v>
      </c>
      <c r="G3" s="5"/>
    </row>
    <row r="4" spans="1:7" x14ac:dyDescent="0.25">
      <c r="A4" s="2" t="s">
        <v>31</v>
      </c>
      <c r="B4" s="3">
        <v>5000</v>
      </c>
      <c r="C4" s="3"/>
      <c r="D4" s="18"/>
      <c r="E4" s="10" t="s">
        <v>7</v>
      </c>
      <c r="F4" s="3">
        <v>15000</v>
      </c>
    </row>
    <row r="5" spans="1:7" x14ac:dyDescent="0.25">
      <c r="A5" s="2" t="s">
        <v>39</v>
      </c>
      <c r="B5" s="4" t="s">
        <v>41</v>
      </c>
      <c r="C5" s="3"/>
      <c r="D5" s="18"/>
      <c r="E5" s="10" t="s">
        <v>6</v>
      </c>
      <c r="F5" s="3">
        <v>18000</v>
      </c>
    </row>
    <row r="6" spans="1:7" x14ac:dyDescent="0.25">
      <c r="A6" s="2" t="s">
        <v>32</v>
      </c>
      <c r="B6" s="3">
        <v>5000</v>
      </c>
      <c r="C6" s="3"/>
      <c r="D6" s="18"/>
      <c r="E6" s="10" t="s">
        <v>8</v>
      </c>
      <c r="F6" s="3">
        <v>22000</v>
      </c>
    </row>
    <row r="7" spans="1:7" x14ac:dyDescent="0.25">
      <c r="A7" s="8" t="s">
        <v>37</v>
      </c>
      <c r="B7" s="9" t="s">
        <v>26</v>
      </c>
      <c r="C7" s="9" t="s">
        <v>61</v>
      </c>
      <c r="D7" s="18"/>
      <c r="E7" s="10" t="s">
        <v>9</v>
      </c>
      <c r="F7" s="3">
        <v>26000</v>
      </c>
    </row>
    <row r="8" spans="1:7" x14ac:dyDescent="0.25">
      <c r="A8" s="10" t="s">
        <v>0</v>
      </c>
      <c r="B8" s="3">
        <v>12000</v>
      </c>
      <c r="C8" s="3">
        <f>B8+B3</f>
        <v>22000</v>
      </c>
      <c r="D8" s="18"/>
      <c r="E8" s="10" t="s">
        <v>1</v>
      </c>
      <c r="F8" s="3">
        <v>30000</v>
      </c>
    </row>
    <row r="9" spans="1:7" x14ac:dyDescent="0.25">
      <c r="A9" s="10" t="s">
        <v>6</v>
      </c>
      <c r="B9" s="3">
        <v>18000</v>
      </c>
      <c r="C9" s="3">
        <f>B9+B3</f>
        <v>28000</v>
      </c>
      <c r="D9" s="18"/>
      <c r="E9" s="10" t="s">
        <v>10</v>
      </c>
      <c r="F9" s="3">
        <v>34000</v>
      </c>
    </row>
    <row r="10" spans="1:7" x14ac:dyDescent="0.25">
      <c r="A10" s="10" t="s">
        <v>1</v>
      </c>
      <c r="B10" s="3">
        <v>30000</v>
      </c>
      <c r="C10" s="3">
        <f>B10+B3</f>
        <v>40000</v>
      </c>
      <c r="D10" s="18"/>
      <c r="E10" s="10" t="s">
        <v>11</v>
      </c>
      <c r="F10" s="3">
        <v>38000</v>
      </c>
    </row>
    <row r="11" spans="1:7" x14ac:dyDescent="0.25">
      <c r="A11" s="10" t="s">
        <v>2</v>
      </c>
      <c r="B11" s="3">
        <v>50000</v>
      </c>
      <c r="C11" s="3">
        <f>B11+B3</f>
        <v>60000</v>
      </c>
      <c r="D11" s="18"/>
      <c r="E11" s="10" t="s">
        <v>12</v>
      </c>
      <c r="F11" s="3">
        <v>42000</v>
      </c>
    </row>
    <row r="12" spans="1:7" x14ac:dyDescent="0.25">
      <c r="A12" s="10" t="s">
        <v>3</v>
      </c>
      <c r="B12" s="3">
        <v>80000</v>
      </c>
      <c r="C12" s="3">
        <f>B12+B3</f>
        <v>90000</v>
      </c>
      <c r="D12" s="18"/>
      <c r="E12" s="10" t="s">
        <v>13</v>
      </c>
      <c r="F12" s="3">
        <v>46000</v>
      </c>
    </row>
    <row r="13" spans="1:7" x14ac:dyDescent="0.25">
      <c r="A13" s="10" t="s">
        <v>4</v>
      </c>
      <c r="B13" s="3">
        <v>110000</v>
      </c>
      <c r="C13" s="3">
        <f>B13+B3</f>
        <v>120000</v>
      </c>
      <c r="D13" s="18"/>
      <c r="E13" s="10" t="s">
        <v>2</v>
      </c>
      <c r="F13" s="3">
        <v>50000</v>
      </c>
    </row>
    <row r="14" spans="1:7" x14ac:dyDescent="0.25">
      <c r="A14" s="10" t="s">
        <v>5</v>
      </c>
      <c r="B14" s="3">
        <v>140000</v>
      </c>
      <c r="C14" s="3">
        <f>B14+B3</f>
        <v>150000</v>
      </c>
      <c r="D14" s="18"/>
      <c r="E14" s="10" t="s">
        <v>14</v>
      </c>
      <c r="F14" s="3">
        <v>56000</v>
      </c>
    </row>
    <row r="15" spans="1:7" x14ac:dyDescent="0.25">
      <c r="A15" s="8" t="s">
        <v>38</v>
      </c>
      <c r="B15" s="9" t="s">
        <v>26</v>
      </c>
      <c r="C15" s="9" t="s">
        <v>61</v>
      </c>
      <c r="D15" s="18"/>
      <c r="E15" s="10" t="s">
        <v>15</v>
      </c>
      <c r="F15" s="3">
        <v>62000</v>
      </c>
    </row>
    <row r="16" spans="1:7" x14ac:dyDescent="0.25">
      <c r="A16" s="10" t="s">
        <v>0</v>
      </c>
      <c r="B16" s="3">
        <f>F10</f>
        <v>38000</v>
      </c>
      <c r="C16" s="3">
        <f>B16+B3</f>
        <v>48000</v>
      </c>
      <c r="D16" s="18"/>
      <c r="E16" s="10" t="s">
        <v>16</v>
      </c>
      <c r="F16" s="3">
        <v>68000</v>
      </c>
    </row>
    <row r="17" spans="1:7" x14ac:dyDescent="0.25">
      <c r="A17" s="10" t="s">
        <v>6</v>
      </c>
      <c r="B17" s="3">
        <f>F13*1.04</f>
        <v>52000</v>
      </c>
      <c r="C17" s="3">
        <f>B17+B3</f>
        <v>62000</v>
      </c>
      <c r="D17" s="18"/>
      <c r="E17" s="10" t="s">
        <v>17</v>
      </c>
      <c r="F17" s="3">
        <v>74000</v>
      </c>
    </row>
    <row r="18" spans="1:7" x14ac:dyDescent="0.25">
      <c r="A18" s="10" t="s">
        <v>1</v>
      </c>
      <c r="B18" s="3">
        <f>F18*1.04</f>
        <v>83200</v>
      </c>
      <c r="C18" s="3">
        <f>B18+B3</f>
        <v>93200</v>
      </c>
      <c r="D18" s="18"/>
      <c r="E18" s="10" t="s">
        <v>3</v>
      </c>
      <c r="F18" s="3">
        <v>80000</v>
      </c>
    </row>
    <row r="19" spans="1:7" x14ac:dyDescent="0.25">
      <c r="A19" s="10" t="s">
        <v>2</v>
      </c>
      <c r="B19" s="3">
        <f>F27*1.025</f>
        <v>137350</v>
      </c>
      <c r="C19" s="3">
        <f>B19+B3</f>
        <v>147350</v>
      </c>
      <c r="D19" s="18"/>
      <c r="E19" s="10" t="s">
        <v>18</v>
      </c>
      <c r="F19" s="3">
        <v>86000</v>
      </c>
    </row>
    <row r="20" spans="1:7" x14ac:dyDescent="0.25">
      <c r="A20" s="10" t="s">
        <v>3</v>
      </c>
      <c r="B20" s="3">
        <f>F28*1.75</f>
        <v>245000</v>
      </c>
      <c r="C20" s="3">
        <f>B20+B3</f>
        <v>255000</v>
      </c>
      <c r="D20" s="18"/>
      <c r="E20" s="10" t="s">
        <v>19</v>
      </c>
      <c r="F20" s="3">
        <v>92000</v>
      </c>
    </row>
    <row r="21" spans="1:7" x14ac:dyDescent="0.25">
      <c r="A21" s="10" t="s">
        <v>4</v>
      </c>
      <c r="B21" s="3">
        <f>F28*3.025</f>
        <v>423500</v>
      </c>
      <c r="C21" s="3">
        <f>B21+B3</f>
        <v>433500</v>
      </c>
      <c r="D21" s="18"/>
      <c r="E21" s="10" t="s">
        <v>20</v>
      </c>
      <c r="F21" s="3">
        <v>98000</v>
      </c>
    </row>
    <row r="22" spans="1:7" x14ac:dyDescent="0.25">
      <c r="A22" s="10" t="s">
        <v>5</v>
      </c>
      <c r="B22" s="3">
        <f>F28*4.8</f>
        <v>672000</v>
      </c>
      <c r="C22" s="3">
        <f>B22+B3</f>
        <v>682000</v>
      </c>
      <c r="D22" s="18"/>
      <c r="E22" s="10" t="s">
        <v>21</v>
      </c>
      <c r="F22" s="3">
        <v>104000</v>
      </c>
    </row>
    <row r="23" spans="1:7" x14ac:dyDescent="0.25">
      <c r="A23" s="1"/>
      <c r="B23" s="3"/>
      <c r="C23" s="3"/>
      <c r="D23" s="18"/>
      <c r="E23" s="10" t="s">
        <v>4</v>
      </c>
      <c r="F23" s="3">
        <v>110000</v>
      </c>
    </row>
    <row r="24" spans="1:7" ht="15.75" x14ac:dyDescent="0.25">
      <c r="A24" s="14" t="s">
        <v>34</v>
      </c>
      <c r="B24" s="7"/>
      <c r="C24" s="7"/>
      <c r="D24" s="18"/>
      <c r="E24" s="10" t="s">
        <v>22</v>
      </c>
      <c r="F24" s="3">
        <v>116000</v>
      </c>
    </row>
    <row r="25" spans="1:7" x14ac:dyDescent="0.25">
      <c r="A25" s="1" t="s">
        <v>44</v>
      </c>
      <c r="B25" s="15" t="s">
        <v>43</v>
      </c>
      <c r="C25" s="16"/>
      <c r="D25" s="18"/>
      <c r="E25" s="10" t="s">
        <v>23</v>
      </c>
      <c r="F25" s="3">
        <v>122000</v>
      </c>
    </row>
    <row r="26" spans="1:7" x14ac:dyDescent="0.25">
      <c r="A26" s="1" t="s">
        <v>40</v>
      </c>
      <c r="B26" s="15" t="s">
        <v>42</v>
      </c>
      <c r="C26" s="1"/>
      <c r="D26" s="18"/>
      <c r="E26" s="10" t="s">
        <v>24</v>
      </c>
      <c r="F26" s="3">
        <v>128000</v>
      </c>
    </row>
    <row r="27" spans="1:7" x14ac:dyDescent="0.25">
      <c r="A27" s="1" t="s">
        <v>27</v>
      </c>
      <c r="B27" s="4" t="s">
        <v>43</v>
      </c>
      <c r="C27" s="3"/>
      <c r="D27" s="18"/>
      <c r="E27" s="10" t="s">
        <v>25</v>
      </c>
      <c r="F27" s="3">
        <v>134000</v>
      </c>
    </row>
    <row r="28" spans="1:7" ht="15.75" x14ac:dyDescent="0.25">
      <c r="A28" s="1" t="s">
        <v>56</v>
      </c>
      <c r="B28" s="4" t="s">
        <v>62</v>
      </c>
      <c r="C28" s="3"/>
      <c r="D28" s="18"/>
      <c r="E28" s="10" t="s">
        <v>5</v>
      </c>
      <c r="F28" s="3">
        <v>140000</v>
      </c>
    </row>
    <row r="29" spans="1:7" x14ac:dyDescent="0.25">
      <c r="A29" s="1" t="s">
        <v>57</v>
      </c>
      <c r="B29" s="4" t="s">
        <v>60</v>
      </c>
      <c r="C29" s="1"/>
      <c r="D29" s="18"/>
    </row>
    <row r="30" spans="1:7" x14ac:dyDescent="0.25">
      <c r="A30" s="1"/>
      <c r="B30" s="1"/>
      <c r="C30" s="1"/>
      <c r="D30" s="18"/>
    </row>
    <row r="31" spans="1:7" x14ac:dyDescent="0.25">
      <c r="A31" s="1"/>
      <c r="B31" s="1"/>
      <c r="C31" s="1"/>
      <c r="D31" s="18"/>
      <c r="E31" s="21" t="s">
        <v>59</v>
      </c>
      <c r="F31" s="19"/>
      <c r="G31" s="19"/>
    </row>
    <row r="32" spans="1:7" ht="17.25" x14ac:dyDescent="0.25">
      <c r="A32" s="1"/>
      <c r="B32" s="1"/>
      <c r="C32" s="1"/>
      <c r="D32" s="18"/>
      <c r="E32" s="11" t="s">
        <v>47</v>
      </c>
      <c r="F32" s="12" t="s">
        <v>54</v>
      </c>
      <c r="G32" s="12" t="s">
        <v>55</v>
      </c>
    </row>
    <row r="33" spans="1:7" x14ac:dyDescent="0.25">
      <c r="E33" s="1" t="s">
        <v>48</v>
      </c>
      <c r="F33" s="1">
        <v>150</v>
      </c>
      <c r="G33" s="24">
        <f>1.05*F33</f>
        <v>157.5</v>
      </c>
    </row>
    <row r="34" spans="1:7" x14ac:dyDescent="0.25">
      <c r="E34" s="1" t="s">
        <v>49</v>
      </c>
      <c r="F34" s="1">
        <v>150</v>
      </c>
      <c r="G34" s="24">
        <f>1.25*F34</f>
        <v>187.5</v>
      </c>
    </row>
    <row r="35" spans="1:7" x14ac:dyDescent="0.25">
      <c r="E35" s="1" t="s">
        <v>50</v>
      </c>
      <c r="F35" s="1">
        <v>190</v>
      </c>
      <c r="G35" s="24">
        <f>1.3*F35</f>
        <v>247</v>
      </c>
    </row>
    <row r="36" spans="1:7" x14ac:dyDescent="0.25">
      <c r="E36" s="1" t="s">
        <v>51</v>
      </c>
      <c r="F36" s="1">
        <v>190</v>
      </c>
      <c r="G36" s="24">
        <f>1.08*F36</f>
        <v>205.20000000000002</v>
      </c>
    </row>
    <row r="37" spans="1:7" x14ac:dyDescent="0.25">
      <c r="E37" s="1" t="s">
        <v>52</v>
      </c>
      <c r="F37" s="1">
        <v>260</v>
      </c>
      <c r="G37" s="24">
        <f>0.95*F37</f>
        <v>247</v>
      </c>
    </row>
    <row r="38" spans="1:7" x14ac:dyDescent="0.25">
      <c r="E38" s="1" t="s">
        <v>53</v>
      </c>
      <c r="F38" s="1">
        <v>310</v>
      </c>
      <c r="G38" s="24">
        <f>1.1*F38</f>
        <v>341</v>
      </c>
    </row>
    <row r="39" spans="1:7" x14ac:dyDescent="0.25">
      <c r="E39" s="1" t="s">
        <v>63</v>
      </c>
      <c r="F39" s="1">
        <v>315</v>
      </c>
      <c r="G39" s="24">
        <f>1.43*F39</f>
        <v>450.45</v>
      </c>
    </row>
    <row r="40" spans="1:7" x14ac:dyDescent="0.25">
      <c r="E40" s="1" t="s">
        <v>64</v>
      </c>
      <c r="F40" s="1">
        <v>395</v>
      </c>
      <c r="G40" s="24">
        <f>3.9*F40</f>
        <v>1540.5</v>
      </c>
    </row>
    <row r="41" spans="1:7" x14ac:dyDescent="0.25">
      <c r="E41" s="1" t="s">
        <v>65</v>
      </c>
      <c r="F41" s="1">
        <v>130</v>
      </c>
      <c r="G41" s="24">
        <f>1.01*F41</f>
        <v>131.30000000000001</v>
      </c>
    </row>
    <row r="42" spans="1:7" x14ac:dyDescent="0.25">
      <c r="E42" s="1" t="s">
        <v>66</v>
      </c>
      <c r="F42" s="3">
        <v>395</v>
      </c>
      <c r="G42" s="24">
        <f>1.27*F42</f>
        <v>501.65000000000003</v>
      </c>
    </row>
    <row r="43" spans="1:7" x14ac:dyDescent="0.25">
      <c r="E43" s="1" t="s">
        <v>67</v>
      </c>
      <c r="F43" s="3">
        <v>410</v>
      </c>
      <c r="G43" s="24">
        <f>1.05*F43</f>
        <v>430.5</v>
      </c>
    </row>
    <row r="44" spans="1:7" x14ac:dyDescent="0.25">
      <c r="A44" s="17" t="s">
        <v>46</v>
      </c>
      <c r="E44" s="22"/>
      <c r="F44" s="23"/>
      <c r="G44" s="6"/>
    </row>
    <row r="45" spans="1:7" ht="78.75" x14ac:dyDescent="0.25">
      <c r="A45" s="20" t="s">
        <v>45</v>
      </c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2017-05-30T11:37:21Z</dcterms:modified>
</cp:coreProperties>
</file>